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8\3ER TRIMESTRE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_xlnm.Print_Area" localSheetId="0">Hoja1!$A$1:$G$39</definedName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D19" i="1"/>
  <c r="C19" i="1"/>
  <c r="B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9" i="1" s="1"/>
  <c r="D29" i="1" s="1"/>
  <c r="D10" i="1"/>
  <c r="G10" i="1" s="1"/>
  <c r="F9" i="1"/>
  <c r="F29" i="1" s="1"/>
  <c r="E9" i="1"/>
  <c r="E29" i="1" s="1"/>
  <c r="C9" i="1"/>
  <c r="C29" i="1" s="1"/>
  <c r="B9" i="1"/>
  <c r="B29" i="1" s="1"/>
  <c r="A5" i="1"/>
  <c r="A2" i="1"/>
  <c r="G19" i="1" l="1"/>
  <c r="G11" i="1"/>
  <c r="G9" i="1" s="1"/>
  <c r="G29" i="1" s="1"/>
</calcChain>
</file>

<file path=xl/sharedStrings.xml><?xml version="1.0" encoding="utf-8"?>
<sst xmlns="http://schemas.openxmlformats.org/spreadsheetml/2006/main" count="34" uniqueCount="25">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</sst>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 wrapText="1"/>
    </xf>
    <xf numFmtId="4" fontId="6" fillId="0" borderId="0" xfId="1" applyNumberFormat="1" applyFont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right" wrapText="1"/>
    </xf>
    <xf numFmtId="0" fontId="6" fillId="0" borderId="0" xfId="1" applyFont="1" applyBorder="1" applyAlignment="1" applyProtection="1">
      <alignment vertical="top"/>
      <protection locked="0"/>
    </xf>
    <xf numFmtId="0" fontId="6" fillId="0" borderId="0" xfId="1" applyFont="1" applyBorder="1" applyAlignment="1" applyProtection="1">
      <alignment vertical="top" wrapText="1"/>
      <protection locked="0"/>
    </xf>
    <xf numFmtId="4" fontId="6" fillId="0" borderId="0" xfId="1" applyNumberFormat="1" applyFont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36</xdr:row>
      <xdr:rowOff>0</xdr:rowOff>
    </xdr:from>
    <xdr:to>
      <xdr:col>1</xdr:col>
      <xdr:colOff>2895600</xdr:colOff>
      <xdr:row>36</xdr:row>
      <xdr:rowOff>0</xdr:rowOff>
    </xdr:to>
    <xdr:cxnSp macro="">
      <xdr:nvCxnSpPr>
        <xdr:cNvPr id="2" name="3 Conector recto"/>
        <xdr:cNvCxnSpPr/>
      </xdr:nvCxnSpPr>
      <xdr:spPr>
        <a:xfrm>
          <a:off x="685800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2841626</xdr:colOff>
      <xdr:row>31</xdr:row>
      <xdr:rowOff>123825</xdr:rowOff>
    </xdr:from>
    <xdr:to>
      <xdr:col>0</xdr:col>
      <xdr:colOff>3413125</xdr:colOff>
      <xdr:row>32</xdr:row>
      <xdr:rowOff>158750</xdr:rowOff>
    </xdr:to>
    <xdr:sp macro="" textlink="">
      <xdr:nvSpPr>
        <xdr:cNvPr id="3" name="5 CuadroTexto"/>
        <xdr:cNvSpPr txBox="1"/>
      </xdr:nvSpPr>
      <xdr:spPr>
        <a:xfrm>
          <a:off x="2841626" y="6299200"/>
          <a:ext cx="571499" cy="22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790575</xdr:colOff>
      <xdr:row>32</xdr:row>
      <xdr:rowOff>0</xdr:rowOff>
    </xdr:from>
    <xdr:to>
      <xdr:col>5</xdr:col>
      <xdr:colOff>276225</xdr:colOff>
      <xdr:row>33</xdr:row>
      <xdr:rowOff>104775</xdr:rowOff>
    </xdr:to>
    <xdr:sp macro="" textlink="">
      <xdr:nvSpPr>
        <xdr:cNvPr id="4" name="6 CuadroTexto"/>
        <xdr:cNvSpPr txBox="1"/>
      </xdr:nvSpPr>
      <xdr:spPr>
        <a:xfrm>
          <a:off x="6829425" y="12049125"/>
          <a:ext cx="4667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514350</xdr:colOff>
      <xdr:row>36</xdr:row>
      <xdr:rowOff>0</xdr:rowOff>
    </xdr:from>
    <xdr:to>
      <xdr:col>6</xdr:col>
      <xdr:colOff>371475</xdr:colOff>
      <xdr:row>36</xdr:row>
      <xdr:rowOff>0</xdr:rowOff>
    </xdr:to>
    <xdr:cxnSp macro="">
      <xdr:nvCxnSpPr>
        <xdr:cNvPr id="6" name="10 Conector recto"/>
        <xdr:cNvCxnSpPr/>
      </xdr:nvCxnSpPr>
      <xdr:spPr>
        <a:xfrm>
          <a:off x="5572125" y="12620625"/>
          <a:ext cx="28003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619126</xdr:colOff>
      <xdr:row>34</xdr:row>
      <xdr:rowOff>0</xdr:rowOff>
    </xdr:from>
    <xdr:to>
      <xdr:col>2</xdr:col>
      <xdr:colOff>79376</xdr:colOff>
      <xdr:row>38</xdr:row>
      <xdr:rowOff>165100</xdr:rowOff>
    </xdr:to>
    <xdr:sp macro="" textlink="">
      <xdr:nvSpPr>
        <xdr:cNvPr id="8" name="6 CuadroTexto"/>
        <xdr:cNvSpPr txBox="1"/>
      </xdr:nvSpPr>
      <xdr:spPr>
        <a:xfrm>
          <a:off x="619126" y="6746875"/>
          <a:ext cx="4794250" cy="927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174625</xdr:colOff>
      <xdr:row>34</xdr:row>
      <xdr:rowOff>15875</xdr:rowOff>
    </xdr:from>
    <xdr:to>
      <xdr:col>6</xdr:col>
      <xdr:colOff>511175</xdr:colOff>
      <xdr:row>37</xdr:row>
      <xdr:rowOff>158749</xdr:rowOff>
    </xdr:to>
    <xdr:sp macro="" textlink="">
      <xdr:nvSpPr>
        <xdr:cNvPr id="9" name="9 CuadroTexto"/>
        <xdr:cNvSpPr txBox="1"/>
      </xdr:nvSpPr>
      <xdr:spPr>
        <a:xfrm>
          <a:off x="6889750" y="6762750"/>
          <a:ext cx="4479925" cy="714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SMA-012/AppData/Roaming/Microsoft/Excel/Formatos_Anexo_1_Criterios_LDF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 SAN MIGUEL DE ALLENDE,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BreakPreview" zoomScale="60" zoomScaleNormal="100" workbookViewId="0">
      <selection activeCell="C35" sqref="C35"/>
    </sheetView>
  </sheetViews>
  <sheetFormatPr baseColWidth="10" defaultColWidth="0" defaultRowHeight="15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ENTE_PUBLICO_A</f>
        <v>UNIVERSIDAD TECNOLOGICA DE SAN MIGUEL DE ALLENDE, Gobierno del Estado de Guanajuato (a)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8" t="str">
        <f>TRIMESTRE</f>
        <v>Del 1 de enero al 30 de septiembre de 2018 (b)</v>
      </c>
      <c r="B5" s="9"/>
      <c r="C5" s="9"/>
      <c r="D5" s="9"/>
      <c r="E5" s="9"/>
      <c r="F5" s="9"/>
      <c r="G5" s="10"/>
    </row>
    <row r="6" spans="1:7" x14ac:dyDescent="0.25">
      <c r="A6" s="11" t="s">
        <v>3</v>
      </c>
      <c r="B6" s="12"/>
      <c r="C6" s="12"/>
      <c r="D6" s="12"/>
      <c r="E6" s="12"/>
      <c r="F6" s="12"/>
      <c r="G6" s="13"/>
    </row>
    <row r="7" spans="1:7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x14ac:dyDescent="0.25">
      <c r="A9" s="21" t="s">
        <v>12</v>
      </c>
      <c r="B9" s="22">
        <f>SUM(B10:GASTO_NE_FIN_01)</f>
        <v>25631277.68</v>
      </c>
      <c r="C9" s="22">
        <f>SUM(C10:GASTO_NE_FIN_02)</f>
        <v>22353005.060000002</v>
      </c>
      <c r="D9" s="22">
        <f>SUM(D10:GASTO_NE_FIN_03)</f>
        <v>47984282.739999995</v>
      </c>
      <c r="E9" s="22">
        <f>SUM(E10:GASTO_NE_FIN_04)</f>
        <v>23603737.390000001</v>
      </c>
      <c r="F9" s="22">
        <f>SUM(F10:GASTO_NE_FIN_05)</f>
        <v>23603737.390000001</v>
      </c>
      <c r="G9" s="22">
        <f>SUM(G10:GASTO_NE_FIN_06)</f>
        <v>24380545.350000001</v>
      </c>
    </row>
    <row r="10" spans="1:7" s="25" customFormat="1" x14ac:dyDescent="0.25">
      <c r="A10" s="23" t="s">
        <v>13</v>
      </c>
      <c r="B10" s="24">
        <v>2385929.59</v>
      </c>
      <c r="C10" s="24">
        <v>4945863.6500000004</v>
      </c>
      <c r="D10" s="24">
        <f>B10+C10</f>
        <v>7331793.2400000002</v>
      </c>
      <c r="E10" s="24">
        <v>1797486.77</v>
      </c>
      <c r="F10" s="24">
        <v>1797486.77</v>
      </c>
      <c r="G10" s="24">
        <f>D10-E10</f>
        <v>5534306.4700000007</v>
      </c>
    </row>
    <row r="11" spans="1:7" s="25" customFormat="1" x14ac:dyDescent="0.25">
      <c r="A11" s="23" t="s">
        <v>14</v>
      </c>
      <c r="B11" s="24">
        <v>13544980.77</v>
      </c>
      <c r="C11" s="24">
        <v>823342.65</v>
      </c>
      <c r="D11" s="24">
        <f t="shared" ref="D11:D17" si="0">B11+C11</f>
        <v>14368323.42</v>
      </c>
      <c r="E11" s="24">
        <v>9780348.6500000004</v>
      </c>
      <c r="F11" s="24">
        <v>9780348.6500000004</v>
      </c>
      <c r="G11" s="24">
        <f t="shared" ref="G11:G17" si="1">D11-E11</f>
        <v>4587974.7699999996</v>
      </c>
    </row>
    <row r="12" spans="1:7" s="25" customFormat="1" x14ac:dyDescent="0.25">
      <c r="A12" s="23" t="s">
        <v>15</v>
      </c>
      <c r="B12" s="24">
        <v>1951783.94</v>
      </c>
      <c r="C12" s="24">
        <v>0</v>
      </c>
      <c r="D12" s="24">
        <f t="shared" si="0"/>
        <v>1951783.94</v>
      </c>
      <c r="E12" s="24">
        <v>1027075.56</v>
      </c>
      <c r="F12" s="24">
        <v>1027075.56</v>
      </c>
      <c r="G12" s="24">
        <f t="shared" si="1"/>
        <v>924708.37999999989</v>
      </c>
    </row>
    <row r="13" spans="1:7" s="25" customFormat="1" x14ac:dyDescent="0.25">
      <c r="A13" s="23" t="s">
        <v>16</v>
      </c>
      <c r="B13" s="24">
        <v>7748583.3799999999</v>
      </c>
      <c r="C13" s="24">
        <v>679850.81</v>
      </c>
      <c r="D13" s="24">
        <f t="shared" si="0"/>
        <v>8428434.1899999995</v>
      </c>
      <c r="E13" s="24">
        <v>4042713.84</v>
      </c>
      <c r="F13" s="24">
        <v>4042713.84</v>
      </c>
      <c r="G13" s="24">
        <f t="shared" si="1"/>
        <v>4385720.3499999996</v>
      </c>
    </row>
    <row r="14" spans="1:7" s="25" customFormat="1" x14ac:dyDescent="0.25">
      <c r="A14" s="23" t="s">
        <v>17</v>
      </c>
      <c r="B14" s="24">
        <v>0</v>
      </c>
      <c r="C14" s="24">
        <v>8083460.79</v>
      </c>
      <c r="D14" s="24">
        <f t="shared" si="0"/>
        <v>8083460.79</v>
      </c>
      <c r="E14" s="24">
        <v>4192487.56</v>
      </c>
      <c r="F14" s="24">
        <v>4192487.56</v>
      </c>
      <c r="G14" s="24">
        <f t="shared" si="1"/>
        <v>3890973.23</v>
      </c>
    </row>
    <row r="15" spans="1:7" s="25" customFormat="1" x14ac:dyDescent="0.25">
      <c r="A15" s="23" t="s">
        <v>18</v>
      </c>
      <c r="B15" s="24">
        <v>0</v>
      </c>
      <c r="C15" s="24">
        <v>7820487.1600000001</v>
      </c>
      <c r="D15" s="24">
        <f t="shared" si="0"/>
        <v>7820487.1600000001</v>
      </c>
      <c r="E15" s="24">
        <v>2763625.01</v>
      </c>
      <c r="F15" s="24">
        <v>2763625.01</v>
      </c>
      <c r="G15" s="24">
        <f t="shared" si="1"/>
        <v>5056862.1500000004</v>
      </c>
    </row>
    <row r="16" spans="1:7" s="25" customFormat="1" x14ac:dyDescent="0.25">
      <c r="A16" s="23" t="s">
        <v>19</v>
      </c>
      <c r="B16" s="24"/>
      <c r="C16" s="24"/>
      <c r="D16" s="24">
        <f t="shared" si="0"/>
        <v>0</v>
      </c>
      <c r="E16" s="24"/>
      <c r="F16" s="24"/>
      <c r="G16" s="24">
        <f t="shared" si="1"/>
        <v>0</v>
      </c>
    </row>
    <row r="17" spans="1:7" s="25" customFormat="1" x14ac:dyDescent="0.25">
      <c r="A17" s="23" t="s">
        <v>20</v>
      </c>
      <c r="B17" s="24"/>
      <c r="C17" s="24"/>
      <c r="D17" s="24">
        <f t="shared" si="0"/>
        <v>0</v>
      </c>
      <c r="E17" s="24"/>
      <c r="F17" s="24"/>
      <c r="G17" s="24">
        <f t="shared" si="1"/>
        <v>0</v>
      </c>
    </row>
    <row r="18" spans="1:7" x14ac:dyDescent="0.25">
      <c r="A18" s="26" t="s">
        <v>21</v>
      </c>
      <c r="B18" s="27"/>
      <c r="C18" s="27"/>
      <c r="D18" s="27"/>
      <c r="E18" s="27"/>
      <c r="F18" s="27"/>
      <c r="G18" s="27"/>
    </row>
    <row r="19" spans="1:7" s="25" customFormat="1" x14ac:dyDescent="0.25">
      <c r="A19" s="28" t="s">
        <v>22</v>
      </c>
      <c r="B19" s="29">
        <f>SUM(B20:GASTO_E_FIN_01)</f>
        <v>0</v>
      </c>
      <c r="C19" s="29">
        <f>SUM(C20:GASTO_E_FIN_02)</f>
        <v>20531476.100000001</v>
      </c>
      <c r="D19" s="29">
        <f>SUM(D20:GASTO_E_FIN_03)</f>
        <v>20531476.100000001</v>
      </c>
      <c r="E19" s="29">
        <f>SUM(E20:GASTO_E_FIN_04)</f>
        <v>7810618.3300000001</v>
      </c>
      <c r="F19" s="29">
        <f>SUM(F20:GASTO_E_FIN_05)</f>
        <v>7810218.3300000001</v>
      </c>
      <c r="G19" s="29">
        <f>SUM(G20:GASTO_E_FIN_06)</f>
        <v>12720857.77</v>
      </c>
    </row>
    <row r="20" spans="1:7" s="25" customFormat="1" x14ac:dyDescent="0.25">
      <c r="A20" s="23" t="s">
        <v>13</v>
      </c>
      <c r="B20" s="24">
        <v>0</v>
      </c>
      <c r="C20" s="24">
        <v>2278560.06</v>
      </c>
      <c r="D20" s="24">
        <f>B20+C20</f>
        <v>2278560.06</v>
      </c>
      <c r="E20" s="24">
        <v>984037.85</v>
      </c>
      <c r="F20" s="24">
        <v>984037.85</v>
      </c>
      <c r="G20" s="24">
        <f t="shared" ref="G20:G27" si="2">D20-E20</f>
        <v>1294522.21</v>
      </c>
    </row>
    <row r="21" spans="1:7" s="25" customFormat="1" x14ac:dyDescent="0.25">
      <c r="A21" s="23" t="s">
        <v>14</v>
      </c>
      <c r="B21" s="24">
        <v>0</v>
      </c>
      <c r="C21" s="24">
        <v>10939128.859999999</v>
      </c>
      <c r="D21" s="24">
        <f t="shared" ref="D21:D27" si="3">B21+C21</f>
        <v>10939128.859999999</v>
      </c>
      <c r="E21" s="24">
        <v>4976410.32</v>
      </c>
      <c r="F21" s="24">
        <v>4976010.32</v>
      </c>
      <c r="G21" s="24">
        <f t="shared" si="2"/>
        <v>5962718.5399999991</v>
      </c>
    </row>
    <row r="22" spans="1:7" s="25" customFormat="1" x14ac:dyDescent="0.25">
      <c r="A22" s="23" t="s">
        <v>15</v>
      </c>
      <c r="B22" s="24">
        <v>0</v>
      </c>
      <c r="C22" s="24">
        <v>979906.25</v>
      </c>
      <c r="D22" s="24">
        <f t="shared" si="3"/>
        <v>979906.25</v>
      </c>
      <c r="E22" s="24">
        <v>354208.19</v>
      </c>
      <c r="F22" s="24">
        <v>354208.19</v>
      </c>
      <c r="G22" s="24">
        <f t="shared" si="2"/>
        <v>625698.06000000006</v>
      </c>
    </row>
    <row r="23" spans="1:7" s="25" customFormat="1" x14ac:dyDescent="0.25">
      <c r="A23" s="23" t="s">
        <v>16</v>
      </c>
      <c r="B23" s="24">
        <v>0</v>
      </c>
      <c r="C23" s="24">
        <v>6333880.9299999997</v>
      </c>
      <c r="D23" s="24">
        <f t="shared" si="3"/>
        <v>6333880.9299999997</v>
      </c>
      <c r="E23" s="24">
        <v>1495961.97</v>
      </c>
      <c r="F23" s="24">
        <v>1495961.97</v>
      </c>
      <c r="G23" s="24">
        <f t="shared" si="2"/>
        <v>4837918.96</v>
      </c>
    </row>
    <row r="24" spans="1:7" s="25" customFormat="1" x14ac:dyDescent="0.25">
      <c r="A24" s="23" t="s">
        <v>17</v>
      </c>
      <c r="B24" s="24"/>
      <c r="C24" s="24"/>
      <c r="D24" s="24">
        <f t="shared" si="3"/>
        <v>0</v>
      </c>
      <c r="E24" s="24"/>
      <c r="F24" s="24"/>
      <c r="G24" s="24">
        <f t="shared" si="2"/>
        <v>0</v>
      </c>
    </row>
    <row r="25" spans="1:7" s="25" customFormat="1" x14ac:dyDescent="0.25">
      <c r="A25" s="23" t="s">
        <v>18</v>
      </c>
      <c r="B25" s="24"/>
      <c r="C25" s="24"/>
      <c r="D25" s="24">
        <f t="shared" si="3"/>
        <v>0</v>
      </c>
      <c r="E25" s="24"/>
      <c r="F25" s="24"/>
      <c r="G25" s="24">
        <f t="shared" si="2"/>
        <v>0</v>
      </c>
    </row>
    <row r="26" spans="1:7" s="25" customFormat="1" x14ac:dyDescent="0.25">
      <c r="A26" s="23" t="s">
        <v>19</v>
      </c>
      <c r="B26" s="24"/>
      <c r="C26" s="24"/>
      <c r="D26" s="24">
        <f t="shared" si="3"/>
        <v>0</v>
      </c>
      <c r="E26" s="24"/>
      <c r="F26" s="24"/>
      <c r="G26" s="24">
        <f t="shared" si="2"/>
        <v>0</v>
      </c>
    </row>
    <row r="27" spans="1:7" s="25" customFormat="1" x14ac:dyDescent="0.25">
      <c r="A27" s="23" t="s">
        <v>20</v>
      </c>
      <c r="B27" s="24"/>
      <c r="C27" s="24"/>
      <c r="D27" s="24">
        <f t="shared" si="3"/>
        <v>0</v>
      </c>
      <c r="E27" s="24"/>
      <c r="F27" s="24"/>
      <c r="G27" s="24">
        <f t="shared" si="2"/>
        <v>0</v>
      </c>
    </row>
    <row r="28" spans="1:7" x14ac:dyDescent="0.25">
      <c r="A28" s="26" t="s">
        <v>21</v>
      </c>
      <c r="B28" s="27"/>
      <c r="C28" s="27"/>
      <c r="D28" s="27"/>
      <c r="E28" s="27"/>
      <c r="F28" s="27"/>
      <c r="G28" s="27"/>
    </row>
    <row r="29" spans="1:7" x14ac:dyDescent="0.25">
      <c r="A29" s="28" t="s">
        <v>23</v>
      </c>
      <c r="B29" s="29">
        <f>GASTO_NE_T1+GASTO_E_T1</f>
        <v>25631277.68</v>
      </c>
      <c r="C29" s="29">
        <f>GASTO_NE_T2+GASTO_E_T2</f>
        <v>42884481.160000004</v>
      </c>
      <c r="D29" s="29">
        <f>GASTO_NE_T3+GASTO_E_T3</f>
        <v>68515758.840000004</v>
      </c>
      <c r="E29" s="29">
        <f>GASTO_NE_T4+GASTO_E_T4</f>
        <v>31414355.719999999</v>
      </c>
      <c r="F29" s="29">
        <f>GASTO_NE_T5+GASTO_E_T5</f>
        <v>31413955.719999999</v>
      </c>
      <c r="G29" s="29">
        <f>GASTO_NE_T6+GASTO_E_T6</f>
        <v>37101403.120000005</v>
      </c>
    </row>
    <row r="30" spans="1:7" x14ac:dyDescent="0.25">
      <c r="A30" s="30"/>
      <c r="B30" s="31"/>
      <c r="C30" s="31"/>
      <c r="D30" s="31"/>
      <c r="E30" s="31"/>
      <c r="F30" s="31"/>
      <c r="G30" s="32"/>
    </row>
    <row r="31" spans="1:7" x14ac:dyDescent="0.25">
      <c r="A31" s="33" t="s">
        <v>24</v>
      </c>
      <c r="B31" s="34"/>
      <c r="C31" s="34"/>
      <c r="D31" s="35"/>
      <c r="E31" s="33"/>
      <c r="F31" s="36"/>
      <c r="G31" s="36"/>
    </row>
    <row r="32" spans="1:7" x14ac:dyDescent="0.25">
      <c r="A32" s="37"/>
      <c r="B32" s="38"/>
      <c r="C32" s="38"/>
      <c r="D32" s="39"/>
      <c r="E32" s="37"/>
      <c r="F32" s="40"/>
      <c r="G32" s="40"/>
    </row>
    <row r="33" spans="1:7" x14ac:dyDescent="0.25">
      <c r="A33" s="37"/>
      <c r="B33" s="38"/>
      <c r="C33" s="38"/>
      <c r="D33" s="39"/>
      <c r="E33" s="37"/>
      <c r="F33" s="40"/>
      <c r="G33" s="40"/>
    </row>
    <row r="34" spans="1:7" x14ac:dyDescent="0.25">
      <c r="A34" s="37"/>
      <c r="B34" s="38"/>
      <c r="C34" s="38"/>
      <c r="D34" s="39"/>
      <c r="E34" s="37"/>
      <c r="F34" s="40"/>
      <c r="G34" s="40"/>
    </row>
    <row r="35" spans="1:7" x14ac:dyDescent="0.25">
      <c r="A35" s="37"/>
      <c r="B35" s="38"/>
      <c r="C35" s="38"/>
      <c r="D35" s="39"/>
      <c r="E35" s="37"/>
      <c r="F35" s="40"/>
      <c r="G35" s="40"/>
    </row>
    <row r="36" spans="1:7" x14ac:dyDescent="0.25">
      <c r="A36" s="37"/>
      <c r="B36" s="38"/>
      <c r="C36" s="38"/>
      <c r="D36" s="39"/>
      <c r="E36" s="37"/>
      <c r="F36" s="40"/>
      <c r="G36" s="40"/>
    </row>
    <row r="37" spans="1:7" x14ac:dyDescent="0.25">
      <c r="A37" s="37"/>
      <c r="B37" s="38"/>
      <c r="C37" s="38"/>
      <c r="D37" s="39"/>
      <c r="E37" s="37"/>
      <c r="F37" s="40"/>
      <c r="G37" s="40"/>
    </row>
    <row r="38" spans="1:7" x14ac:dyDescent="0.25">
      <c r="A38" s="37"/>
      <c r="B38" s="38"/>
      <c r="C38" s="38"/>
      <c r="D38" s="39"/>
      <c r="E38" s="37"/>
      <c r="F38" s="40"/>
      <c r="G38" s="40"/>
    </row>
    <row r="39" spans="1:7" x14ac:dyDescent="0.25">
      <c r="A39" s="37"/>
      <c r="B39" s="38"/>
      <c r="C39" s="38"/>
      <c r="D39" s="39"/>
      <c r="E39" s="37"/>
      <c r="F39" s="40"/>
      <c r="G39" s="40"/>
    </row>
    <row r="40" spans="1:7" x14ac:dyDescent="0.25">
      <c r="A40" s="37"/>
      <c r="B40" s="38"/>
      <c r="C40" s="38"/>
      <c r="D40" s="39"/>
      <c r="E40" s="37"/>
      <c r="F40" s="40"/>
      <c r="G40" s="40"/>
    </row>
    <row r="41" spans="1:7" x14ac:dyDescent="0.25">
      <c r="A41" s="37"/>
      <c r="B41" s="38"/>
      <c r="C41" s="38"/>
      <c r="D41" s="39"/>
      <c r="E41" s="37"/>
      <c r="F41" s="40"/>
      <c r="G41" s="40"/>
    </row>
  </sheetData>
  <protectedRanges>
    <protectedRange sqref="A31:G41" name="Rango1"/>
  </protectedRanges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scale="4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25</vt:i4>
      </vt:variant>
    </vt:vector>
  </HeadingPairs>
  <TitlesOfParts>
    <vt:vector size="26" baseType="lpstr">
      <vt:lpstr>Hoja1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2018-10-25T21:21:19Z</dcterms:created>
  <dcterms:modified xsi:type="dcterms:W3CDTF">2018-10-25T21:27:11Z</dcterms:modified>
</cp:coreProperties>
</file>